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  <sheet name="Instructions" sheetId="2" state="visible" r:id="rId2"/>
    <sheet name="Dashboard" sheetId="3" state="visible" r:id="rId3"/>
    <sheet name="Follower Growth" sheetId="4" state="visible" r:id="rId4"/>
    <sheet name="Post Performance" sheetId="5" state="visible" r:id="rId5"/>
    <sheet name="Platform Comparis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1A1A2E"/>
      <sz val="20"/>
    </font>
    <font>
      <name val="Calibri"/>
      <sz val="11"/>
    </font>
    <font>
      <name val="Calibri"/>
      <b val="1"/>
      <color rgb="001A1A2E"/>
      <sz val="14"/>
    </font>
    <font>
      <name val="Calibri"/>
      <color rgb="00666666"/>
      <sz val="10"/>
    </font>
    <font>
      <name val="Calibri"/>
      <b val="1"/>
      <color rgb="00555555"/>
      <sz val="11"/>
    </font>
    <font>
      <name val="Calibri"/>
      <b val="1"/>
      <color rgb="001A1A2E"/>
      <sz val="16"/>
    </font>
    <font>
      <name val="Calibri"/>
      <b val="1"/>
      <color rgb="00FFFFFF"/>
      <sz val="11"/>
    </font>
    <font>
      <name val="Calibri"/>
      <b val="1"/>
      <sz val="11"/>
    </font>
    <font>
      <name val="Calibri"/>
      <b val="1"/>
      <color rgb="000F5B2E"/>
      <sz val="11"/>
    </font>
    <font>
      <name val="Calibri"/>
      <b val="1"/>
      <color rgb="00555555"/>
      <sz val="9"/>
    </font>
  </fonts>
  <fills count="9">
    <fill>
      <patternFill/>
    </fill>
    <fill>
      <patternFill patternType="gray125"/>
    </fill>
    <fill>
      <patternFill patternType="solid">
        <fgColor rgb="00D4EDDA"/>
        <bgColor rgb="00D4EDDA"/>
      </patternFill>
    </fill>
    <fill>
      <patternFill patternType="solid">
        <fgColor rgb="00E8F0FE"/>
        <bgColor rgb="00E8F0FE"/>
      </patternFill>
    </fill>
    <fill>
      <patternFill patternType="solid">
        <fgColor rgb="00E8E0F0"/>
        <bgColor rgb="00E8E0F0"/>
      </patternFill>
    </fill>
    <fill>
      <patternFill patternType="solid">
        <fgColor rgb="00FCE4EC"/>
        <bgColor rgb="00FCE4EC"/>
      </patternFill>
    </fill>
    <fill>
      <patternFill patternType="solid">
        <fgColor rgb="001A1A2E"/>
        <bgColor rgb="001A1A2E"/>
      </patternFill>
    </fill>
    <fill>
      <patternFill patternType="solid">
        <fgColor rgb="00F8F9FA"/>
        <bgColor rgb="00F8F9FA"/>
      </patternFill>
    </fill>
    <fill>
      <patternFill patternType="solid">
        <fgColor rgb="0016213E"/>
        <bgColor rgb="0016213E"/>
      </patternFill>
    </fill>
  </fills>
  <borders count="2">
    <border>
      <left/>
      <right/>
      <top/>
      <bottom/>
      <diagonal/>
    </border>
    <border>
      <left style="thin">
        <color rgb="00D0D0D8"/>
      </left>
      <right style="thin">
        <color rgb="00D0D0D8"/>
      </right>
      <top style="thin">
        <color rgb="00D0D0D8"/>
      </top>
      <bottom style="thin">
        <color rgb="00D0D0D8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center" vertical="center"/>
    </xf>
    <xf numFmtId="0" fontId="0" fillId="5" borderId="0" pivotButton="0" quotePrefix="0" xfId="0"/>
    <xf numFmtId="3" fontId="6" fillId="2" borderId="0" applyAlignment="1" pivotButton="0" quotePrefix="0" xfId="0">
      <alignment horizontal="center" vertical="center"/>
    </xf>
    <xf numFmtId="3" fontId="6" fillId="3" borderId="0" applyAlignment="1" pivotButton="0" quotePrefix="0" xfId="0">
      <alignment horizontal="center" vertical="center"/>
    </xf>
    <xf numFmtId="164" fontId="6" fillId="4" borderId="0" applyAlignment="1" pivotButton="0" quotePrefix="0" xfId="0">
      <alignment horizontal="center" vertical="center"/>
    </xf>
    <xf numFmtId="0" fontId="6" fillId="5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3" fontId="0" fillId="0" borderId="0" pivotButton="0" quotePrefix="0" xfId="0"/>
    <xf numFmtId="0" fontId="7" fillId="6" borderId="1" applyAlignment="1" pivotButton="0" quotePrefix="0" xfId="0">
      <alignment horizontal="center" vertical="center"/>
    </xf>
    <xf numFmtId="0" fontId="8" fillId="0" borderId="1" pivotButton="0" quotePrefix="0" xfId="0"/>
    <xf numFmtId="3" fontId="2" fillId="7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0" fontId="9" fillId="2" borderId="0" pivotButton="0" quotePrefix="0" xfId="0"/>
    <xf numFmtId="3" fontId="8" fillId="2" borderId="1" applyAlignment="1" pivotButton="0" quotePrefix="0" xfId="0">
      <alignment horizontal="right" vertical="center"/>
    </xf>
    <xf numFmtId="0" fontId="2" fillId="7" borderId="1" pivotButton="0" quotePrefix="0" xfId="0"/>
    <xf numFmtId="0" fontId="2" fillId="7" borderId="1" applyAlignment="1" pivotButton="0" quotePrefix="0" xfId="0">
      <alignment horizontal="center" vertical="center"/>
    </xf>
    <xf numFmtId="164" fontId="2" fillId="7" borderId="1" applyAlignment="1" pivotButton="0" quotePrefix="0" xfId="0">
      <alignment horizontal="right" vertical="center"/>
    </xf>
    <xf numFmtId="0" fontId="2" fillId="0" borderId="1" pivotButton="0" quotePrefix="0" xfId="0"/>
    <xf numFmtId="0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0" fontId="7" fillId="8" borderId="1" applyAlignment="1" pivotButton="0" quotePrefix="0" xfId="0">
      <alignment horizontal="center" vertical="center"/>
    </xf>
    <xf numFmtId="0" fontId="8" fillId="7" borderId="1" pivotButton="0" quotePrefix="0" xfId="0"/>
    <xf numFmtId="0" fontId="2" fillId="7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Follower Growth by Platform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'Dashboard'!C11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'Dashboard'!$C$12:$C$14</f>
            </numRef>
          </val>
        </ser>
        <ser>
          <idx val="1"/>
          <order val="1"/>
          <tx>
            <strRef>
              <f>'Dashboard'!D11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'Dashboard'!$D$12:$D$14</f>
            </numRef>
          </val>
        </ser>
        <ser>
          <idx val="2"/>
          <order val="2"/>
          <tx>
            <strRef>
              <f>'Dashboard'!E11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'Dashboard'!$E$12:$E$14</f>
            </numRef>
          </val>
        </ser>
        <ser>
          <idx val="3"/>
          <order val="3"/>
          <tx>
            <strRef>
              <f>'Dashboard'!F11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'Dashboard'!$F$12:$F$14</f>
            </numRef>
          </val>
        </ser>
        <ser>
          <idx val="4"/>
          <order val="4"/>
          <tx>
            <strRef>
              <f>'Dashboard'!G11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'Dashboard'!$G$12:$G$14</f>
            </numRef>
          </val>
        </ser>
        <ser>
          <idx val="5"/>
          <order val="5"/>
          <tx>
            <strRef>
              <f>'Dashboard'!H11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'Dashboard'!$H$12:$H$14</f>
            </numRef>
          </val>
        </ser>
        <ser>
          <idx val="6"/>
          <order val="6"/>
          <tx>
            <strRef>
              <f>'Dashboard'!I11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'Dashboard'!$I$12:$I$14</f>
            </numRef>
          </val>
        </ser>
        <ser>
          <idx val="7"/>
          <order val="7"/>
          <tx>
            <strRef>
              <f>'Dashboard'!J11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'Dashboard'!$J$12:$J$14</f>
            </numRef>
          </val>
        </ser>
        <ser>
          <idx val="8"/>
          <order val="8"/>
          <tx>
            <strRef>
              <f>'Dashboard'!K11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'Dashboard'!$K$12:$K$14</f>
            </numRef>
          </val>
        </ser>
        <ser>
          <idx val="9"/>
          <order val="9"/>
          <tx>
            <strRef>
              <f>'Dashboard'!L11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'Dashboard'!$L$12:$L$14</f>
            </numRef>
          </val>
        </ser>
        <ser>
          <idx val="10"/>
          <order val="10"/>
          <tx>
            <strRef>
              <f>'Dashboard'!M11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'Dashboard'!$M$12:$M$14</f>
            </numRef>
          </val>
        </ser>
        <ser>
          <idx val="11"/>
          <order val="11"/>
          <tx>
            <strRef>
              <f>'Dashboard'!N11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'Dashboard'!$B$12:$B$14</f>
            </numRef>
          </cat>
          <val>
            <numRef>
              <f>'Dashboard'!$N$12:$N$14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Followers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Content Distribution by Platform</a:t>
            </a:r>
          </a:p>
        </rich>
      </tx>
    </title>
    <plotArea>
      <pieChart>
        <varyColors val="1"/>
        <ser>
          <idx val="0"/>
          <order val="0"/>
          <tx>
            <strRef>
              <f>'Dashboard'!B31</f>
            </strRef>
          </tx>
          <spPr>
            <a:ln>
              <a:prstDash val="solid"/>
            </a:ln>
          </spPr>
          <cat>
            <numRef>
              <f>'Dashboard'!$B$31:$G$31</f>
            </numRef>
          </cat>
          <val>
            <numRef>
              <f>'Dashboard'!$B$32</f>
            </numRef>
          </val>
        </ser>
        <ser>
          <idx val="1"/>
          <order val="1"/>
          <tx>
            <strRef>
              <f>'Dashboard'!C31</f>
            </strRef>
          </tx>
          <spPr>
            <a:ln>
              <a:prstDash val="solid"/>
            </a:ln>
          </spPr>
          <cat>
            <numRef>
              <f>'Dashboard'!$B$31:$G$31</f>
            </numRef>
          </cat>
          <val>
            <numRef>
              <f>'Dashboard'!$C$32</f>
            </numRef>
          </val>
        </ser>
        <ser>
          <idx val="2"/>
          <order val="2"/>
          <tx>
            <strRef>
              <f>'Dashboard'!D31</f>
            </strRef>
          </tx>
          <spPr>
            <a:ln>
              <a:prstDash val="solid"/>
            </a:ln>
          </spPr>
          <cat>
            <numRef>
              <f>'Dashboard'!$B$31:$G$31</f>
            </numRef>
          </cat>
          <val>
            <numRef>
              <f>'Dashboard'!$D$32</f>
            </numRef>
          </val>
        </ser>
        <ser>
          <idx val="3"/>
          <order val="3"/>
          <tx>
            <strRef>
              <f>'Dashboard'!E31</f>
            </strRef>
          </tx>
          <spPr>
            <a:ln>
              <a:prstDash val="solid"/>
            </a:ln>
          </spPr>
          <cat>
            <numRef>
              <f>'Dashboard'!$B$31:$G$31</f>
            </numRef>
          </cat>
          <val>
            <numRef>
              <f>'Dashboard'!$E$32</f>
            </numRef>
          </val>
        </ser>
        <ser>
          <idx val="4"/>
          <order val="4"/>
          <tx>
            <strRef>
              <f>'Dashboard'!F31</f>
            </strRef>
          </tx>
          <spPr>
            <a:ln>
              <a:prstDash val="solid"/>
            </a:ln>
          </spPr>
          <cat>
            <numRef>
              <f>'Dashboard'!$B$31:$G$31</f>
            </numRef>
          </cat>
          <val>
            <numRef>
              <f>'Dashboard'!$F$32</f>
            </numRef>
          </val>
        </ser>
        <ser>
          <idx val="5"/>
          <order val="5"/>
          <tx>
            <strRef>
              <f>'Dashboard'!G31</f>
            </strRef>
          </tx>
          <spPr>
            <a:ln>
              <a:prstDash val="solid"/>
            </a:ln>
          </spPr>
          <cat>
            <numRef>
              <f>'Dashboard'!$B$31:$G$31</f>
            </numRef>
          </cat>
          <val>
            <numRef>
              <f>'Dashboard'!$G$32</f>
            </numRef>
          </val>
        </ser>
        <dLbls>
          <showCatName val="1"/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14</row>
      <rowOff>0</rowOff>
    </from>
    <ext cx="8640000" cy="50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32</row>
      <rowOff>0</rowOff>
    </from>
    <ext cx="6480000" cy="50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8"/>
  <sheetViews>
    <sheetView workbookViewId="0">
      <selection activeCell="A1" sqref="A1"/>
    </sheetView>
  </sheetViews>
  <sheetFormatPr baseColWidth="8" defaultRowHeight="15"/>
  <cols>
    <col width="3" customWidth="1" min="1" max="1"/>
    <col width="70" customWidth="1" min="2" max="2"/>
  </cols>
  <sheetData>
    <row r="2" ht="35" customHeight="1">
      <c r="B2" s="1" t="inlineStr">
        <is>
          <t>SOCIAL MEDIA ANALYTICS TRACKER  |  Instructions</t>
        </is>
      </c>
    </row>
    <row r="4">
      <c r="B4" s="2" t="inlineStr"/>
    </row>
    <row r="5">
      <c r="B5" s="3" t="inlineStr">
        <is>
          <t>HOW TO USE</t>
        </is>
      </c>
    </row>
    <row r="6">
      <c r="B6" s="2" t="inlineStr">
        <is>
          <t>1. Enter your monthly follower counts on the "Follower Growth" sheet.</t>
        </is>
      </c>
    </row>
    <row r="7">
      <c r="B7" s="2" t="inlineStr">
        <is>
          <t>2. Log individual posts on the "Post Performance" sheet.</t>
        </is>
      </c>
    </row>
    <row r="8">
      <c r="B8" s="2" t="inlineStr">
        <is>
          <t>3. The "Dashboard" automatically generates charts and KPIs.</t>
        </is>
      </c>
    </row>
    <row r="9">
      <c r="B9" s="2" t="inlineStr">
        <is>
          <t>4. Use the "Platform Comparison" sheet to see which platform performs best.</t>
        </is>
      </c>
    </row>
    <row r="10">
      <c r="B10" s="2" t="inlineStr">
        <is>
          <t>5. Review monthly trends on the "Monthly Report" sheet.</t>
        </is>
      </c>
    </row>
    <row r="11">
      <c r="B11" s="2" t="inlineStr"/>
    </row>
    <row r="12">
      <c r="B12" s="3" t="inlineStr">
        <is>
          <t>TIPS</t>
        </is>
      </c>
    </row>
    <row r="13">
      <c r="B13" s="2" t="inlineStr">
        <is>
          <t>- Update follower counts at the start of each month.</t>
        </is>
      </c>
    </row>
    <row r="14">
      <c r="B14" s="2" t="inlineStr">
        <is>
          <t>- Log posts as you publish them for accurate data.</t>
        </is>
      </c>
    </row>
    <row r="15">
      <c r="B15" s="2" t="inlineStr">
        <is>
          <t>- Engagement Rate = (Engagement / Impressions) x 100.</t>
        </is>
      </c>
    </row>
    <row r="16">
      <c r="B16" s="2" t="inlineStr">
        <is>
          <t>- Fully Google Sheets compatible. Charts work in Google Sheets too.</t>
        </is>
      </c>
    </row>
    <row r="17">
      <c r="B17" s="2" t="inlineStr"/>
    </row>
    <row r="18">
      <c r="B18" s="3" t="inlineStr">
        <is>
          <t>Price: $9 standalone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A1A2E"/>
    <outlinePr summaryBelow="1" summaryRight="1"/>
    <pageSetUpPr/>
  </sheetPr>
  <dimension ref="B2:N32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3" customWidth="1" min="7" max="7"/>
  </cols>
  <sheetData>
    <row r="2" ht="35" customHeight="1">
      <c r="B2" s="1" t="inlineStr">
        <is>
          <t>SOCIAL MEDIA ANALYTICS DASHBOARD</t>
        </is>
      </c>
    </row>
    <row r="3">
      <c r="B3" s="4" t="inlineStr">
        <is>
          <t>Key metrics and charts auto-updating from your data.</t>
        </is>
      </c>
    </row>
    <row r="5">
      <c r="B5" s="5" t="inlineStr">
        <is>
          <t>Total Followers</t>
        </is>
      </c>
      <c r="C5" s="6" t="inlineStr">
        <is>
          <t>Total Posts</t>
        </is>
      </c>
      <c r="D5" s="7" t="inlineStr">
        <is>
          <t>Avg Engagement Rate</t>
        </is>
      </c>
      <c r="E5" s="8" t="inlineStr">
        <is>
          <t>Best Platform</t>
        </is>
      </c>
      <c r="F5" s="9" t="n"/>
    </row>
    <row r="6"/>
    <row r="7">
      <c r="B7" s="10">
        <f>SUM('Follower Growth'!C13:H13)</f>
        <v/>
      </c>
      <c r="C7" s="11">
        <f>COUNTA('Post Performance'!B6:B100)</f>
        <v/>
      </c>
      <c r="D7" s="12">
        <f>AVERAGE('Post Performance'!G6:G100)</f>
        <v/>
      </c>
      <c r="E7" s="13" t="inlineStr">
        <is>
          <t>Instagram</t>
        </is>
      </c>
    </row>
    <row r="8"/>
    <row r="10">
      <c r="B10" s="3" t="inlineStr">
        <is>
          <t>MONTHLY FOLLOWER TREND</t>
        </is>
      </c>
    </row>
    <row r="11">
      <c r="B11" s="14" t="inlineStr">
        <is>
          <t>Month</t>
        </is>
      </c>
      <c r="C11" s="14" t="inlineStr">
        <is>
          <t>Jan</t>
        </is>
      </c>
      <c r="D11" s="14" t="inlineStr">
        <is>
          <t>Feb</t>
        </is>
      </c>
      <c r="E11" s="14" t="inlineStr">
        <is>
          <t>Mar</t>
        </is>
      </c>
      <c r="F11" s="14" t="inlineStr">
        <is>
          <t>Apr</t>
        </is>
      </c>
      <c r="G11" s="14" t="inlineStr">
        <is>
          <t>May</t>
        </is>
      </c>
      <c r="H11" s="14" t="inlineStr">
        <is>
          <t>Jun</t>
        </is>
      </c>
      <c r="I11" s="14" t="inlineStr">
        <is>
          <t>Jul</t>
        </is>
      </c>
      <c r="J11" s="14" t="inlineStr">
        <is>
          <t>Aug</t>
        </is>
      </c>
      <c r="K11" s="14" t="inlineStr">
        <is>
          <t>Sep</t>
        </is>
      </c>
      <c r="L11" s="14" t="inlineStr">
        <is>
          <t>Oct</t>
        </is>
      </c>
      <c r="M11" s="14" t="inlineStr">
        <is>
          <t>Nov</t>
        </is>
      </c>
      <c r="N11" s="14" t="inlineStr">
        <is>
          <t>Dec</t>
        </is>
      </c>
    </row>
    <row r="12">
      <c r="B12" s="15" t="inlineStr">
        <is>
          <t>Instagram</t>
        </is>
      </c>
      <c r="C12" s="16">
        <f>'Follower Growth'!C6</f>
        <v/>
      </c>
      <c r="D12" s="16">
        <f>'Follower Growth'!D6</f>
        <v/>
      </c>
      <c r="E12" s="16">
        <f>'Follower Growth'!E6</f>
        <v/>
      </c>
      <c r="F12" s="16">
        <f>'Follower Growth'!F6</f>
        <v/>
      </c>
      <c r="G12" s="16">
        <f>'Follower Growth'!G6</f>
        <v/>
      </c>
      <c r="H12" s="16">
        <f>'Follower Growth'!H6</f>
        <v/>
      </c>
      <c r="I12" s="16">
        <f>'Follower Growth'!I6</f>
        <v/>
      </c>
      <c r="J12" s="16">
        <f>'Follower Growth'!J6</f>
        <v/>
      </c>
      <c r="K12" s="16">
        <f>'Follower Growth'!K6</f>
        <v/>
      </c>
      <c r="L12" s="16">
        <f>'Follower Growth'!L6</f>
        <v/>
      </c>
      <c r="M12" s="16">
        <f>'Follower Growth'!M6</f>
        <v/>
      </c>
      <c r="N12" s="16">
        <f>'Follower Growth'!N6</f>
        <v/>
      </c>
    </row>
    <row r="13">
      <c r="B13" s="15" t="inlineStr">
        <is>
          <t>TikTok</t>
        </is>
      </c>
      <c r="C13" s="16">
        <f>'Follower Growth'!C7</f>
        <v/>
      </c>
      <c r="D13" s="16">
        <f>'Follower Growth'!D7</f>
        <v/>
      </c>
      <c r="E13" s="16">
        <f>'Follower Growth'!E7</f>
        <v/>
      </c>
      <c r="F13" s="16">
        <f>'Follower Growth'!F7</f>
        <v/>
      </c>
      <c r="G13" s="16">
        <f>'Follower Growth'!G7</f>
        <v/>
      </c>
      <c r="H13" s="16">
        <f>'Follower Growth'!H7</f>
        <v/>
      </c>
      <c r="I13" s="16">
        <f>'Follower Growth'!I7</f>
        <v/>
      </c>
      <c r="J13" s="16">
        <f>'Follower Growth'!J7</f>
        <v/>
      </c>
      <c r="K13" s="16">
        <f>'Follower Growth'!K7</f>
        <v/>
      </c>
      <c r="L13" s="16">
        <f>'Follower Growth'!L7</f>
        <v/>
      </c>
      <c r="M13" s="16">
        <f>'Follower Growth'!M7</f>
        <v/>
      </c>
      <c r="N13" s="16">
        <f>'Follower Growth'!N7</f>
        <v/>
      </c>
    </row>
    <row r="14">
      <c r="B14" s="15" t="inlineStr">
        <is>
          <t>LinkedIn</t>
        </is>
      </c>
      <c r="C14" s="16">
        <f>'Follower Growth'!C8</f>
        <v/>
      </c>
      <c r="D14" s="16">
        <f>'Follower Growth'!D8</f>
        <v/>
      </c>
      <c r="E14" s="16">
        <f>'Follower Growth'!E8</f>
        <v/>
      </c>
      <c r="F14" s="16">
        <f>'Follower Growth'!F8</f>
        <v/>
      </c>
      <c r="G14" s="16">
        <f>'Follower Growth'!G8</f>
        <v/>
      </c>
      <c r="H14" s="16">
        <f>'Follower Growth'!H8</f>
        <v/>
      </c>
      <c r="I14" s="16">
        <f>'Follower Growth'!I8</f>
        <v/>
      </c>
      <c r="J14" s="16">
        <f>'Follower Growth'!J8</f>
        <v/>
      </c>
      <c r="K14" s="16">
        <f>'Follower Growth'!K8</f>
        <v/>
      </c>
      <c r="L14" s="16">
        <f>'Follower Growth'!L8</f>
        <v/>
      </c>
      <c r="M14" s="16">
        <f>'Follower Growth'!M8</f>
        <v/>
      </c>
      <c r="N14" s="16">
        <f>'Follower Growth'!N8</f>
        <v/>
      </c>
    </row>
    <row r="30">
      <c r="B30" s="3" t="inlineStr">
        <is>
          <t>POSTS BY PLATFORM</t>
        </is>
      </c>
    </row>
    <row r="31">
      <c r="B31" s="15" t="inlineStr">
        <is>
          <t>Instagram</t>
        </is>
      </c>
      <c r="C31" s="15" t="inlineStr">
        <is>
          <t>TikTok</t>
        </is>
      </c>
      <c r="D31" s="15" t="inlineStr">
        <is>
          <t>LinkedIn</t>
        </is>
      </c>
      <c r="E31" s="15" t="inlineStr">
        <is>
          <t>Twitter/X</t>
        </is>
      </c>
      <c r="F31" s="15" t="inlineStr">
        <is>
          <t>YouTube</t>
        </is>
      </c>
      <c r="G31" s="15" t="inlineStr">
        <is>
          <t>Facebook</t>
        </is>
      </c>
    </row>
    <row r="32">
      <c r="B32" s="2">
        <f>COUNTIF('Post Performance'!C6:C100,"Instagram")</f>
        <v/>
      </c>
      <c r="C32" s="2">
        <f>COUNTIF('Post Performance'!C6:C100,"TikTok")</f>
        <v/>
      </c>
      <c r="D32" s="2">
        <f>COUNTIF('Post Performance'!C6:C100,"LinkedIn")</f>
        <v/>
      </c>
      <c r="E32" s="2">
        <f>COUNTIF('Post Performance'!C6:C100,"Twitter/X")</f>
        <v/>
      </c>
      <c r="F32" s="2">
        <f>COUNTIF('Post Performance'!C6:C100,"YouTube")</f>
        <v/>
      </c>
      <c r="G32" s="2">
        <f>COUNTIF('Post Performance'!C6:C100,"Facebook")</f>
        <v/>
      </c>
    </row>
  </sheetData>
  <mergeCells count="10">
    <mergeCell ref="E5:E6"/>
    <mergeCell ref="B2:F2"/>
    <mergeCell ref="B3:F3"/>
    <mergeCell ref="C7:C8"/>
    <mergeCell ref="B7:B8"/>
    <mergeCell ref="D7:D8"/>
    <mergeCell ref="E7:E8"/>
    <mergeCell ref="D5:D6"/>
    <mergeCell ref="B5:B6"/>
    <mergeCell ref="C5:C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6213E"/>
    <outlinePr summaryBelow="1" summaryRight="1"/>
    <pageSetUpPr/>
  </sheetPr>
  <dimension ref="B2:N12"/>
  <sheetViews>
    <sheetView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3" customWidth="1" min="10" max="10"/>
  </cols>
  <sheetData>
    <row r="2" ht="35" customHeight="1">
      <c r="B2" s="1" t="inlineStr">
        <is>
          <t>MONTHLY FOLLOWER GROWTH</t>
        </is>
      </c>
    </row>
    <row r="3">
      <c r="B3" s="4" t="inlineStr">
        <is>
          <t>Enter your follower count for each platform at the start of each month.</t>
        </is>
      </c>
    </row>
    <row r="5">
      <c r="B5" s="17" t="inlineStr">
        <is>
          <t>Platform</t>
        </is>
      </c>
      <c r="C5" s="17" t="inlineStr">
        <is>
          <t>Jan</t>
        </is>
      </c>
      <c r="D5" s="17" t="inlineStr">
        <is>
          <t>Feb</t>
        </is>
      </c>
      <c r="E5" s="17" t="inlineStr">
        <is>
          <t>Mar</t>
        </is>
      </c>
      <c r="F5" s="17" t="inlineStr">
        <is>
          <t>Apr</t>
        </is>
      </c>
      <c r="G5" s="17" t="inlineStr">
        <is>
          <t>May</t>
        </is>
      </c>
      <c r="H5" s="17" t="inlineStr">
        <is>
          <t>Jun</t>
        </is>
      </c>
      <c r="I5" s="17" t="inlineStr">
        <is>
          <t>Jul</t>
        </is>
      </c>
      <c r="J5" s="17" t="inlineStr">
        <is>
          <t>Aug</t>
        </is>
      </c>
      <c r="K5" s="17" t="inlineStr">
        <is>
          <t>Sep</t>
        </is>
      </c>
      <c r="L5" s="17" t="inlineStr">
        <is>
          <t>Oct</t>
        </is>
      </c>
      <c r="M5" s="17" t="inlineStr">
        <is>
          <t>Nov</t>
        </is>
      </c>
      <c r="N5" s="17" t="inlineStr">
        <is>
          <t>Dec</t>
        </is>
      </c>
    </row>
    <row r="6" ht="22" customHeight="1">
      <c r="B6" s="18" t="inlineStr">
        <is>
          <t>Instagram</t>
        </is>
      </c>
      <c r="C6" s="19" t="n">
        <v>12000</v>
      </c>
      <c r="D6" s="19" t="n">
        <v>12400</v>
      </c>
      <c r="E6" s="19" t="n">
        <v>12850</v>
      </c>
      <c r="F6" s="19" t="n">
        <v>13200</v>
      </c>
      <c r="G6" s="19" t="n">
        <v>13600</v>
      </c>
      <c r="H6" s="19" t="n">
        <v>14100</v>
      </c>
      <c r="I6" s="19" t="n">
        <v>14500</v>
      </c>
      <c r="J6" s="19" t="n">
        <v>14900</v>
      </c>
      <c r="K6" s="19" t="n">
        <v>15300</v>
      </c>
      <c r="L6" s="19" t="n">
        <v>15700</v>
      </c>
      <c r="M6" s="19" t="n">
        <v>16100</v>
      </c>
      <c r="N6" s="19" t="n">
        <v>16500</v>
      </c>
    </row>
    <row r="7" ht="22" customHeight="1">
      <c r="B7" s="18" t="inlineStr">
        <is>
          <t>TikTok</t>
        </is>
      </c>
      <c r="C7" s="20" t="n">
        <v>8000</v>
      </c>
      <c r="D7" s="20" t="n">
        <v>8500</v>
      </c>
      <c r="E7" s="20" t="n">
        <v>9100</v>
      </c>
      <c r="F7" s="20" t="n">
        <v>9600</v>
      </c>
      <c r="G7" s="20" t="n">
        <v>10200</v>
      </c>
      <c r="H7" s="20" t="n">
        <v>10800</v>
      </c>
      <c r="I7" s="20" t="n">
        <v>11500</v>
      </c>
      <c r="J7" s="20" t="n">
        <v>12100</v>
      </c>
      <c r="K7" s="20" t="n">
        <v>12800</v>
      </c>
      <c r="L7" s="20" t="n">
        <v>13400</v>
      </c>
      <c r="M7" s="20" t="n">
        <v>14000</v>
      </c>
      <c r="N7" s="20" t="n">
        <v>14700</v>
      </c>
    </row>
    <row r="8" ht="22" customHeight="1">
      <c r="B8" s="18" t="inlineStr">
        <is>
          <t>LinkedIn</t>
        </is>
      </c>
      <c r="C8" s="19" t="n">
        <v>3500</v>
      </c>
      <c r="D8" s="19" t="n">
        <v>3700</v>
      </c>
      <c r="E8" s="19" t="n">
        <v>3900</v>
      </c>
      <c r="F8" s="19" t="n">
        <v>4100</v>
      </c>
      <c r="G8" s="19" t="n">
        <v>4300</v>
      </c>
      <c r="H8" s="19" t="n">
        <v>4600</v>
      </c>
      <c r="I8" s="19" t="n">
        <v>4900</v>
      </c>
      <c r="J8" s="19" t="n">
        <v>5100</v>
      </c>
      <c r="K8" s="19" t="n">
        <v>5400</v>
      </c>
      <c r="L8" s="19" t="n">
        <v>5700</v>
      </c>
      <c r="M8" s="19" t="n">
        <v>6000</v>
      </c>
      <c r="N8" s="19" t="n">
        <v>6300</v>
      </c>
    </row>
    <row r="9" ht="22" customHeight="1">
      <c r="B9" s="18" t="inlineStr">
        <is>
          <t>Twitter/X</t>
        </is>
      </c>
      <c r="C9" s="20" t="n">
        <v>4500</v>
      </c>
      <c r="D9" s="20" t="n">
        <v>4600</v>
      </c>
      <c r="E9" s="20" t="n">
        <v>4700</v>
      </c>
      <c r="F9" s="20" t="n">
        <v>4800</v>
      </c>
      <c r="G9" s="20" t="n">
        <v>4900</v>
      </c>
      <c r="H9" s="20" t="n">
        <v>5000</v>
      </c>
      <c r="I9" s="20" t="n">
        <v>5100</v>
      </c>
      <c r="J9" s="20" t="n">
        <v>5200</v>
      </c>
      <c r="K9" s="20" t="n">
        <v>5300</v>
      </c>
      <c r="L9" s="20" t="n">
        <v>5400</v>
      </c>
      <c r="M9" s="20" t="n">
        <v>5500</v>
      </c>
      <c r="N9" s="20" t="n">
        <v>5600</v>
      </c>
    </row>
    <row r="10" ht="22" customHeight="1">
      <c r="B10" s="18" t="inlineStr">
        <is>
          <t>YouTube</t>
        </is>
      </c>
      <c r="C10" s="19" t="n">
        <v>2500</v>
      </c>
      <c r="D10" s="19" t="n">
        <v>2700</v>
      </c>
      <c r="E10" s="19" t="n">
        <v>2900</v>
      </c>
      <c r="F10" s="19" t="n">
        <v>3100</v>
      </c>
      <c r="G10" s="19" t="n">
        <v>3400</v>
      </c>
      <c r="H10" s="19" t="n">
        <v>3700</v>
      </c>
      <c r="I10" s="19" t="n">
        <v>4000</v>
      </c>
      <c r="J10" s="19" t="n">
        <v>4300</v>
      </c>
      <c r="K10" s="19" t="n">
        <v>4600</v>
      </c>
      <c r="L10" s="19" t="n">
        <v>4900</v>
      </c>
      <c r="M10" s="19" t="n">
        <v>5200</v>
      </c>
      <c r="N10" s="19" t="n">
        <v>5500</v>
      </c>
    </row>
    <row r="11" ht="22" customHeight="1">
      <c r="B11" s="18" t="inlineStr">
        <is>
          <t>Facebook</t>
        </is>
      </c>
      <c r="C11" s="20" t="n">
        <v>6000</v>
      </c>
      <c r="D11" s="20" t="n">
        <v>6100</v>
      </c>
      <c r="E11" s="20" t="n">
        <v>6150</v>
      </c>
      <c r="F11" s="20" t="n">
        <v>6200</v>
      </c>
      <c r="G11" s="20" t="n">
        <v>6250</v>
      </c>
      <c r="H11" s="20" t="n">
        <v>6300</v>
      </c>
      <c r="I11" s="20" t="n">
        <v>6350</v>
      </c>
      <c r="J11" s="20" t="n">
        <v>6400</v>
      </c>
      <c r="K11" s="20" t="n">
        <v>6450</v>
      </c>
      <c r="L11" s="20" t="n">
        <v>6500</v>
      </c>
      <c r="M11" s="20" t="n">
        <v>6550</v>
      </c>
      <c r="N11" s="20" t="n">
        <v>6600</v>
      </c>
    </row>
    <row r="12">
      <c r="B12" s="21" t="inlineStr">
        <is>
          <t>Monthly Growth</t>
        </is>
      </c>
      <c r="C12" s="22" t="n">
        <v>0</v>
      </c>
      <c r="D12" s="22">
        <f>(D6-C6)+(D7-C7)+(D8-C8)+(D9-C9)+(D10-C10)+(D11-C11)</f>
        <v/>
      </c>
      <c r="E12" s="22">
        <f>(E6-D6)+(E7-D7)+(E8-D8)+(E9-D9)+(E10-D10)+(E11-D11)</f>
        <v/>
      </c>
      <c r="F12" s="22">
        <f>(F6-E6)+(F7-E7)+(F8-E8)+(F9-E9)+(F10-E10)+(F11-E11)</f>
        <v/>
      </c>
      <c r="G12" s="22">
        <f>(G6-F6)+(G7-F7)+(G8-F8)+(G9-F9)+(G10-F10)+(G11-F11)</f>
        <v/>
      </c>
      <c r="H12" s="22">
        <f>(H6-G6)+(H7-G7)+(H8-G8)+(H9-G9)+(H10-G10)+(H11-G11)</f>
        <v/>
      </c>
      <c r="I12" s="22">
        <f>(I6-H6)+(I7-H7)+(I8-H8)+(I9-H9)+(I10-H10)+(I11-H11)</f>
        <v/>
      </c>
      <c r="J12" s="22">
        <f>(J6-I6)+(J7-I7)+(J8-I8)+(J9-I9)+(J10-I10)+(J11-I11)</f>
        <v/>
      </c>
      <c r="K12" s="22">
        <f>(K6-J6)+(K7-J7)+(K8-J8)+(K9-J9)+(K10-J10)+(K11-J11)</f>
        <v/>
      </c>
      <c r="L12" s="22">
        <f>(L6-K6)+(L7-K7)+(L8-K8)+(L9-K9)+(L10-K10)+(L11-K11)</f>
        <v/>
      </c>
      <c r="M12" s="22">
        <f>(M6-L6)+(M7-L7)+(M8-L8)+(M9-L9)+(M10-L10)+(M11-L11)</f>
        <v/>
      </c>
      <c r="N12" s="22">
        <f>(N6-M6)+(N7-M7)+(N8-M8)+(N9-M9)+(N10-M10)+(N11-M11)</f>
        <v/>
      </c>
    </row>
  </sheetData>
  <mergeCells count="2">
    <mergeCell ref="B3:I3"/>
    <mergeCell ref="B2:I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E94560"/>
    <outlinePr summaryBelow="1" summaryRight="1"/>
    <pageSetUpPr/>
  </sheetPr>
  <dimension ref="B2:J19"/>
  <sheetViews>
    <sheetView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3" customWidth="1" min="11" max="11"/>
  </cols>
  <sheetData>
    <row r="2" ht="35" customHeight="1">
      <c r="B2" s="1" t="inlineStr">
        <is>
          <t>POST PERFORMANCE LOG</t>
        </is>
      </c>
    </row>
    <row r="4">
      <c r="B4" s="17" t="inlineStr">
        <is>
          <t>Post Title</t>
        </is>
      </c>
      <c r="C4" s="17" t="inlineStr">
        <is>
          <t>Platform</t>
        </is>
      </c>
      <c r="D4" s="17" t="inlineStr">
        <is>
          <t>Date</t>
        </is>
      </c>
      <c r="E4" s="17" t="inlineStr">
        <is>
          <t>Type</t>
        </is>
      </c>
      <c r="F4" s="17" t="inlineStr">
        <is>
          <t>Impressions</t>
        </is>
      </c>
      <c r="G4" s="17" t="inlineStr">
        <is>
          <t>Engagement</t>
        </is>
      </c>
      <c r="H4" s="17" t="inlineStr">
        <is>
          <t>Eng. Rate</t>
        </is>
      </c>
      <c r="I4" s="17" t="inlineStr">
        <is>
          <t>Clicks</t>
        </is>
      </c>
      <c r="J4" s="17" t="inlineStr">
        <is>
          <t>Saves/Bookmarks</t>
        </is>
      </c>
    </row>
    <row r="5" ht="22" customHeight="1">
      <c r="B5" s="23" t="inlineStr">
        <is>
          <t>10 Tips for Freelancers</t>
        </is>
      </c>
      <c r="C5" s="24" t="inlineStr">
        <is>
          <t>LinkedIn</t>
        </is>
      </c>
      <c r="D5" s="24" t="inlineStr">
        <is>
          <t>01/05/2026</t>
        </is>
      </c>
      <c r="E5" s="24" t="inlineStr">
        <is>
          <t>Carousel</t>
        </is>
      </c>
      <c r="F5" s="19" t="n">
        <v>12500</v>
      </c>
      <c r="G5" s="19" t="n">
        <v>890</v>
      </c>
      <c r="H5" s="25">
        <f>G5/F5</f>
        <v/>
      </c>
      <c r="I5" s="19" t="n">
        <v>0</v>
      </c>
      <c r="J5" s="19" t="n">
        <v>340</v>
      </c>
    </row>
    <row r="6" ht="22" customHeight="1">
      <c r="B6" s="26" t="inlineStr">
        <is>
          <t>Behind the Scenes</t>
        </is>
      </c>
      <c r="C6" s="27" t="inlineStr">
        <is>
          <t>Instagram</t>
        </is>
      </c>
      <c r="D6" s="27" t="inlineStr">
        <is>
          <t>01/08/2026</t>
        </is>
      </c>
      <c r="E6" s="27" t="inlineStr">
        <is>
          <t>Reel</t>
        </is>
      </c>
      <c r="F6" s="20" t="n">
        <v>22000</v>
      </c>
      <c r="G6" s="20" t="n">
        <v>2100</v>
      </c>
      <c r="H6" s="28">
        <f>G6/F6</f>
        <v/>
      </c>
      <c r="I6" s="20" t="n">
        <v>0</v>
      </c>
      <c r="J6" s="20" t="n">
        <v>560</v>
      </c>
    </row>
    <row r="7" ht="22" customHeight="1">
      <c r="B7" s="23" t="inlineStr">
        <is>
          <t>How I Built This</t>
        </is>
      </c>
      <c r="C7" s="24" t="inlineStr">
        <is>
          <t>YouTube</t>
        </is>
      </c>
      <c r="D7" s="24" t="inlineStr">
        <is>
          <t>01/10/2026</t>
        </is>
      </c>
      <c r="E7" s="24" t="inlineStr">
        <is>
          <t>Video</t>
        </is>
      </c>
      <c r="F7" s="19" t="n">
        <v>8500</v>
      </c>
      <c r="G7" s="19" t="n">
        <v>620</v>
      </c>
      <c r="H7" s="25">
        <f>G7/F7</f>
        <v/>
      </c>
      <c r="I7" s="19" t="n">
        <v>0</v>
      </c>
      <c r="J7" s="19" t="n">
        <v>180</v>
      </c>
    </row>
    <row r="8" ht="22" customHeight="1">
      <c r="B8" s="26" t="inlineStr">
        <is>
          <t>Quick Design Tip</t>
        </is>
      </c>
      <c r="C8" s="27" t="inlineStr">
        <is>
          <t>TikTok</t>
        </is>
      </c>
      <c r="D8" s="27" t="inlineStr">
        <is>
          <t>01/12/2026</t>
        </is>
      </c>
      <c r="E8" s="27" t="inlineStr">
        <is>
          <t>Short</t>
        </is>
      </c>
      <c r="F8" s="20" t="n">
        <v>45000</v>
      </c>
      <c r="G8" s="20" t="n">
        <v>5200</v>
      </c>
      <c r="H8" s="28">
        <f>G8/F8</f>
        <v/>
      </c>
      <c r="I8" s="20" t="n">
        <v>0</v>
      </c>
      <c r="J8" s="20" t="n">
        <v>1200</v>
      </c>
    </row>
    <row r="9" ht="22" customHeight="1">
      <c r="B9" s="23" t="inlineStr">
        <is>
          <t>Client Success Story</t>
        </is>
      </c>
      <c r="C9" s="24" t="inlineStr">
        <is>
          <t>LinkedIn</t>
        </is>
      </c>
      <c r="D9" s="24" t="inlineStr">
        <is>
          <t>01/15/2026</t>
        </is>
      </c>
      <c r="E9" s="24" t="inlineStr">
        <is>
          <t>Text</t>
        </is>
      </c>
      <c r="F9" s="19" t="n">
        <v>8900</v>
      </c>
      <c r="G9" s="19" t="n">
        <v>450</v>
      </c>
      <c r="H9" s="25">
        <f>G9/F9</f>
        <v/>
      </c>
      <c r="I9" s="19" t="n">
        <v>0</v>
      </c>
      <c r="J9" s="19" t="n">
        <v>120</v>
      </c>
    </row>
    <row r="10" ht="22" customHeight="1">
      <c r="B10" s="26" t="inlineStr">
        <is>
          <t>Weekly Roundup</t>
        </is>
      </c>
      <c r="C10" s="27" t="inlineStr">
        <is>
          <t>Twitter/X</t>
        </is>
      </c>
      <c r="D10" s="27" t="inlineStr">
        <is>
          <t>01/18/2026</t>
        </is>
      </c>
      <c r="E10" s="27" t="inlineStr">
        <is>
          <t>Thread</t>
        </is>
      </c>
      <c r="F10" s="20" t="n">
        <v>6500</v>
      </c>
      <c r="G10" s="20" t="n">
        <v>380</v>
      </c>
      <c r="H10" s="28">
        <f>G10/F10</f>
        <v/>
      </c>
      <c r="I10" s="20" t="n">
        <v>0</v>
      </c>
      <c r="J10" s="20" t="n">
        <v>95</v>
      </c>
    </row>
    <row r="11" ht="22" customHeight="1">
      <c r="B11" s="23" t="inlineStr">
        <is>
          <t>Product Launch</t>
        </is>
      </c>
      <c r="C11" s="24" t="inlineStr">
        <is>
          <t>Instagram</t>
        </is>
      </c>
      <c r="D11" s="24" t="inlineStr">
        <is>
          <t>01/20/2026</t>
        </is>
      </c>
      <c r="E11" s="24" t="inlineStr">
        <is>
          <t>Carousel</t>
        </is>
      </c>
      <c r="F11" s="19" t="n">
        <v>18500</v>
      </c>
      <c r="G11" s="19" t="n">
        <v>1450</v>
      </c>
      <c r="H11" s="25">
        <f>G11/F11</f>
        <v/>
      </c>
      <c r="I11" s="19" t="n">
        <v>0</v>
      </c>
      <c r="J11" s="19" t="n">
        <v>420</v>
      </c>
    </row>
    <row r="12" ht="22" customHeight="1">
      <c r="B12" s="26" t="inlineStr">
        <is>
          <t>Day in the Life</t>
        </is>
      </c>
      <c r="C12" s="27" t="inlineStr">
        <is>
          <t>TikTok</t>
        </is>
      </c>
      <c r="D12" s="27" t="inlineStr">
        <is>
          <t>01/22/2026</t>
        </is>
      </c>
      <c r="E12" s="27" t="inlineStr">
        <is>
          <t>Short</t>
        </is>
      </c>
      <c r="F12" s="20" t="n">
        <v>38000</v>
      </c>
      <c r="G12" s="20" t="n">
        <v>4100</v>
      </c>
      <c r="H12" s="28">
        <f>G12/F12</f>
        <v/>
      </c>
      <c r="I12" s="20" t="n">
        <v>0</v>
      </c>
      <c r="J12" s="20" t="n">
        <v>980</v>
      </c>
    </row>
    <row r="13" ht="22" customHeight="1">
      <c r="B13" s="23" t="inlineStr">
        <is>
          <t>Industry Insights</t>
        </is>
      </c>
      <c r="C13" s="24" t="inlineStr">
        <is>
          <t>LinkedIn</t>
        </is>
      </c>
      <c r="D13" s="24" t="inlineStr">
        <is>
          <t>01/25/2026</t>
        </is>
      </c>
      <c r="E13" s="24" t="inlineStr">
        <is>
          <t>Article</t>
        </is>
      </c>
      <c r="F13" s="19" t="n">
        <v>15000</v>
      </c>
      <c r="G13" s="19" t="n">
        <v>1100</v>
      </c>
      <c r="H13" s="25">
        <f>G13/F13</f>
        <v/>
      </c>
      <c r="I13" s="19" t="n">
        <v>0</v>
      </c>
      <c r="J13" s="19" t="n">
        <v>380</v>
      </c>
    </row>
    <row r="14" ht="22" customHeight="1">
      <c r="B14" s="26" t="inlineStr">
        <is>
          <t>Tutorial: Get Started</t>
        </is>
      </c>
      <c r="C14" s="27" t="inlineStr">
        <is>
          <t>YouTube</t>
        </is>
      </c>
      <c r="D14" s="27" t="inlineStr">
        <is>
          <t>01/28/2026</t>
        </is>
      </c>
      <c r="E14" s="27" t="inlineStr">
        <is>
          <t>Video</t>
        </is>
      </c>
      <c r="F14" s="20" t="n">
        <v>12000</v>
      </c>
      <c r="G14" s="20" t="n">
        <v>950</v>
      </c>
      <c r="H14" s="28">
        <f>G14/F14</f>
        <v/>
      </c>
      <c r="I14" s="20" t="n">
        <v>0</v>
      </c>
      <c r="J14" s="20" t="n">
        <v>210</v>
      </c>
    </row>
    <row r="15" ht="22" customHeight="1">
      <c r="B15" s="23" t="inlineStr">
        <is>
          <t>Monday Motivation</t>
        </is>
      </c>
      <c r="C15" s="24" t="inlineStr">
        <is>
          <t>Instagram</t>
        </is>
      </c>
      <c r="D15" s="24" t="inlineStr">
        <is>
          <t>02/01/2026</t>
        </is>
      </c>
      <c r="E15" s="24" t="inlineStr">
        <is>
          <t>Image</t>
        </is>
      </c>
      <c r="F15" s="19" t="n">
        <v>16500</v>
      </c>
      <c r="G15" s="19" t="n">
        <v>1300</v>
      </c>
      <c r="H15" s="25">
        <f>G15/F15</f>
        <v/>
      </c>
      <c r="I15" s="19" t="n">
        <v>0</v>
      </c>
      <c r="J15" s="19" t="n">
        <v>310</v>
      </c>
    </row>
    <row r="16" ht="22" customHeight="1">
      <c r="B16" s="26" t="inlineStr">
        <is>
          <t>Quick Marketing Tip</t>
        </is>
      </c>
      <c r="C16" s="27" t="inlineStr">
        <is>
          <t>TikTok</t>
        </is>
      </c>
      <c r="D16" s="27" t="inlineStr">
        <is>
          <t>02/03/2026</t>
        </is>
      </c>
      <c r="E16" s="27" t="inlineStr">
        <is>
          <t>Short</t>
        </is>
      </c>
      <c r="F16" s="20" t="n">
        <v>52000</v>
      </c>
      <c r="G16" s="20" t="n">
        <v>6100</v>
      </c>
      <c r="H16" s="28">
        <f>G16/F16</f>
        <v/>
      </c>
      <c r="I16" s="20" t="n">
        <v>0</v>
      </c>
      <c r="J16" s="20" t="n">
        <v>1500</v>
      </c>
    </row>
    <row r="17" ht="22" customHeight="1">
      <c r="B17" s="23" t="inlineStr">
        <is>
          <t>Case Study Thread</t>
        </is>
      </c>
      <c r="C17" s="24" t="inlineStr">
        <is>
          <t>Twitter/X</t>
        </is>
      </c>
      <c r="D17" s="24" t="inlineStr">
        <is>
          <t>02/05/2026</t>
        </is>
      </c>
      <c r="E17" s="24" t="inlineStr">
        <is>
          <t>Thread</t>
        </is>
      </c>
      <c r="F17" s="19" t="n">
        <v>7800</v>
      </c>
      <c r="G17" s="19" t="n">
        <v>520</v>
      </c>
      <c r="H17" s="25">
        <f>G17/F17</f>
        <v/>
      </c>
      <c r="I17" s="19" t="n">
        <v>0</v>
      </c>
      <c r="J17" s="19" t="n">
        <v>140</v>
      </c>
    </row>
    <row r="18" ht="22" customHeight="1">
      <c r="B18" s="26" t="inlineStr">
        <is>
          <t>Design Process Video</t>
        </is>
      </c>
      <c r="C18" s="27" t="inlineStr">
        <is>
          <t>YouTube</t>
        </is>
      </c>
      <c r="D18" s="27" t="inlineStr">
        <is>
          <t>02/08/2026</t>
        </is>
      </c>
      <c r="E18" s="27" t="inlineStr">
        <is>
          <t>Video</t>
        </is>
      </c>
      <c r="F18" s="20" t="n">
        <v>9800</v>
      </c>
      <c r="G18" s="20" t="n">
        <v>780</v>
      </c>
      <c r="H18" s="28">
        <f>G18/F18</f>
        <v/>
      </c>
      <c r="I18" s="20" t="n">
        <v>0</v>
      </c>
      <c r="J18" s="20" t="n">
        <v>190</v>
      </c>
    </row>
    <row r="19" ht="22" customHeight="1">
      <c r="B19" s="23" t="inlineStr">
        <is>
          <t>Monthly Newsletter</t>
        </is>
      </c>
      <c r="C19" s="24" t="inlineStr">
        <is>
          <t>LinkedIn</t>
        </is>
      </c>
      <c r="D19" s="24" t="inlineStr">
        <is>
          <t>02/10/2026</t>
        </is>
      </c>
      <c r="E19" s="24" t="inlineStr">
        <is>
          <t>Article</t>
        </is>
      </c>
      <c r="F19" s="19" t="n">
        <v>11000</v>
      </c>
      <c r="G19" s="19" t="n">
        <v>680</v>
      </c>
      <c r="H19" s="25">
        <f>G19/F19</f>
        <v/>
      </c>
      <c r="I19" s="19" t="n">
        <v>0</v>
      </c>
      <c r="J19" s="19" t="n">
        <v>220</v>
      </c>
    </row>
  </sheetData>
  <mergeCells count="1">
    <mergeCell ref="B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0F5B2E"/>
    <outlinePr summaryBelow="1" summaryRight="1"/>
    <pageSetUpPr/>
  </sheetPr>
  <dimension ref="B2:G10"/>
  <sheetViews>
    <sheetView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3" customWidth="1" min="8" max="8"/>
  </cols>
  <sheetData>
    <row r="2" ht="35" customHeight="1">
      <c r="B2" s="1" t="inlineStr">
        <is>
          <t>PLATFORM COMPARISON</t>
        </is>
      </c>
    </row>
    <row r="4">
      <c r="B4" s="29" t="inlineStr">
        <is>
          <t>Platform</t>
        </is>
      </c>
      <c r="C4" s="29" t="inlineStr">
        <is>
          <t>Total Followers</t>
        </is>
      </c>
      <c r="D4" s="29" t="inlineStr">
        <is>
          <t>Posts This Month</t>
        </is>
      </c>
      <c r="E4" s="29" t="inlineStr">
        <is>
          <t>Avg Engagement</t>
        </is>
      </c>
      <c r="F4" s="29" t="inlineStr">
        <is>
          <t>Growth Rate</t>
        </is>
      </c>
      <c r="G4" s="29" t="inlineStr">
        <is>
          <t>Best Content Type</t>
        </is>
      </c>
    </row>
    <row r="5" ht="22" customHeight="1">
      <c r="B5" s="30" t="inlineStr">
        <is>
          <t>Instagram</t>
        </is>
      </c>
      <c r="C5" s="19" t="n">
        <v>16500</v>
      </c>
      <c r="D5" s="19" t="n">
        <v>8</v>
      </c>
      <c r="E5" s="31" t="inlineStr">
        <is>
          <t>3.2%</t>
        </is>
      </c>
      <c r="F5" s="31" t="inlineStr">
        <is>
          <t>5.2%</t>
        </is>
      </c>
      <c r="G5" s="24" t="inlineStr">
        <is>
          <t>Reels</t>
        </is>
      </c>
    </row>
    <row r="6" ht="22" customHeight="1">
      <c r="B6" s="18" t="inlineStr">
        <is>
          <t>TikTok</t>
        </is>
      </c>
      <c r="C6" s="20" t="n">
        <v>14700</v>
      </c>
      <c r="D6" s="20" t="n">
        <v>12</v>
      </c>
      <c r="E6" s="32" t="inlineStr">
        <is>
          <t>4.8%</t>
        </is>
      </c>
      <c r="F6" s="32" t="inlineStr">
        <is>
          <t>12.8%</t>
        </is>
      </c>
      <c r="G6" s="27" t="inlineStr">
        <is>
          <t>Short Videos</t>
        </is>
      </c>
    </row>
    <row r="7" ht="22" customHeight="1">
      <c r="B7" s="30" t="inlineStr">
        <is>
          <t>LinkedIn</t>
        </is>
      </c>
      <c r="C7" s="19" t="n">
        <v>6300</v>
      </c>
      <c r="D7" s="19" t="n">
        <v>6</v>
      </c>
      <c r="E7" s="31" t="inlineStr">
        <is>
          <t>2.1%</t>
        </is>
      </c>
      <c r="F7" s="31" t="inlineStr">
        <is>
          <t>6.7%</t>
        </is>
      </c>
      <c r="G7" s="24" t="inlineStr">
        <is>
          <t>Carousels</t>
        </is>
      </c>
    </row>
    <row r="8" ht="22" customHeight="1">
      <c r="B8" s="18" t="inlineStr">
        <is>
          <t>Twitter/X</t>
        </is>
      </c>
      <c r="C8" s="20" t="n">
        <v>5600</v>
      </c>
      <c r="D8" s="20" t="n">
        <v>15</v>
      </c>
      <c r="E8" s="32" t="inlineStr">
        <is>
          <t>1.9%</t>
        </is>
      </c>
      <c r="F8" s="32" t="inlineStr">
        <is>
          <t>2.1%</t>
        </is>
      </c>
      <c r="G8" s="27" t="inlineStr">
        <is>
          <t>Threads</t>
        </is>
      </c>
    </row>
    <row r="9" ht="22" customHeight="1">
      <c r="B9" s="30" t="inlineStr">
        <is>
          <t>YouTube</t>
        </is>
      </c>
      <c r="C9" s="19" t="n">
        <v>5500</v>
      </c>
      <c r="D9" s="19" t="n">
        <v>4</v>
      </c>
      <c r="E9" s="31" t="inlineStr">
        <is>
          <t>4.5%</t>
        </is>
      </c>
      <c r="F9" s="31" t="inlineStr">
        <is>
          <t>18.2%</t>
        </is>
      </c>
      <c r="G9" s="24" t="inlineStr">
        <is>
          <t>Tutorials</t>
        </is>
      </c>
    </row>
    <row r="10" ht="22" customHeight="1">
      <c r="B10" s="18" t="inlineStr">
        <is>
          <t>Facebook</t>
        </is>
      </c>
      <c r="C10" s="20" t="n">
        <v>6600</v>
      </c>
      <c r="D10" s="20" t="n">
        <v>3</v>
      </c>
      <c r="E10" s="32" t="inlineStr">
        <is>
          <t>0.8%</t>
        </is>
      </c>
      <c r="F10" s="32" t="inlineStr">
        <is>
          <t>0.5%</t>
        </is>
      </c>
      <c r="G10" s="27" t="inlineStr">
        <is>
          <t>Images</t>
        </is>
      </c>
    </row>
  </sheetData>
  <mergeCells count="1">
    <mergeCell ref="B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2026-07-16T20:48:30Z</dcterms:created>
  <dcterms:modified xsi:type="dcterms:W3CDTF">2026-07-16T20:48:30Z</dcterms:modified>
</cp:coreProperties>
</file>